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05" windowHeight="10065" tabRatio="743" activeTab="0"/>
  </bookViews>
  <sheets>
    <sheet name="Záradék" sheetId="1" r:id="rId1"/>
    <sheet name="Összesítő" sheetId="2" r:id="rId2"/>
    <sheet name="Irtás, föld- és sziklamunka" sheetId="3" r:id="rId3"/>
    <sheet name="Szivárgóépítés, alagcsövezés" sheetId="4" r:id="rId4"/>
    <sheet name="Helyszíni beton és vasbeton mun" sheetId="5" r:id="rId5"/>
    <sheet name="Vakolás és rabicolás" sheetId="6" r:id="rId6"/>
    <sheet name="Bádogozás" sheetId="7" r:id="rId7"/>
    <sheet name="Fém nyílászáró és épületlakatos" sheetId="8" r:id="rId8"/>
    <sheet name="Közműcsatorna-építés" sheetId="9" r:id="rId9"/>
    <sheet name="Útburkolatalap és makadámburkol" sheetId="10" r:id="rId10"/>
    <sheet name="Kőburkolat készítése" sheetId="11" r:id="rId11"/>
    <sheet name="Betonpálya-burkolat készítése" sheetId="12" r:id="rId12"/>
    <sheet name="Kert- és parképítési munka" sheetId="13" r:id="rId13"/>
    <sheet name="Munka1" sheetId="14" r:id="rId14"/>
  </sheets>
  <definedNames/>
  <calcPr fullCalcOnLoad="1"/>
</workbook>
</file>

<file path=xl/sharedStrings.xml><?xml version="1.0" encoding="utf-8"?>
<sst xmlns="http://schemas.openxmlformats.org/spreadsheetml/2006/main" count="269" uniqueCount="131">
  <si>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</si>
  <si>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</si>
  <si>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</si>
  <si>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</si>
  <si>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</si>
  <si>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</si>
  <si>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</si>
  <si>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</si>
  <si>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</si>
  <si>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</si>
  <si>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</si>
  <si>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</si>
  <si>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21-003-2.1.1</t>
  </si>
  <si>
    <t>m3</t>
  </si>
  <si>
    <t>Közmű feltárása kézi erővel, talajosztály: I-II. ELEKTROMOS FÖLDKÁBEL 4 fm hosszon</t>
  </si>
  <si>
    <t>21-003-5.1.1.1</t>
  </si>
  <si>
    <t>Munkaárok földkiemelése közművesített területen, kézi erővel, folyóka árkok 40 és 60 cm szélességben, valamint  járdák, térbeton alatt  bármely konzisztenciájú talajban, dúcolás nélkül, 2,0 m² szelvényig, - 20-30 cm szükséges mélységben, terv szerinti</t>
  </si>
  <si>
    <t>lejtésekkel, I-II. talajosztály - 14,84 m2 x 0,25 + 3,78 m3 ( B-B szerint )= 7,49 m3</t>
  </si>
  <si>
    <t>21-003-5.1.1.2</t>
  </si>
  <si>
    <t>Munkaárok földkiemelése közművesített területen, kézi erővel, szivárgó árkok 0,6 x 0,9 m szelvénnyel bármely konzisztenciájú talajban, dúcolás nélkül, 2,0 m² szelvényig, III. talajosztály</t>
  </si>
  <si>
    <t>21-004-6.1</t>
  </si>
  <si>
    <t>m2</t>
  </si>
  <si>
    <t>Padkarendezés- garázsajtó előtt 6 m-es sávban zúzott dolomit felszedése, távolabb terítése gépi erővel, kiegészítő kézi munkával, térbetonig letisztítása 60 m2 I-IV. oszt. talajban, vastagság 10,0 cm-ig</t>
  </si>
  <si>
    <t>21-008-2.2.3</t>
  </si>
  <si>
    <t>Tömörítés bármely tömörítési osztályban gépi erővel, folyóka ágyazatok kis felületen, tömörségi fok: 95%</t>
  </si>
  <si>
    <t>21-011-9.1.1</t>
  </si>
  <si>
    <t>m</t>
  </si>
  <si>
    <t>Villanyszerelés földmunkája; visszatöltéssel, döngöléssel, I-IV. oszt. talajban, kábelárok visszatöltése vezeték védelme és lesüllyesztése után  0,7-0,90 m mélységig, 0,40 m szélességig</t>
  </si>
  <si>
    <t>21-011-11.6</t>
  </si>
  <si>
    <t>db</t>
  </si>
  <si>
    <t>Építési törmelék konténeres elszállítása, lerakása, lerakóhelyi díjjal, 8,0 m³-es konténerbe</t>
  </si>
  <si>
    <t>21-011-12</t>
  </si>
  <si>
    <t>Munkahelyi depóniából építési törmelék konténerbe rakása,  kézi erővel, önálló munka esetén elszámolva, konténer szállítás nélkül</t>
  </si>
  <si>
    <t>21-004-3.1</t>
  </si>
  <si>
    <t>Kitermelt föld elterítése 20 cm vastagságig gépi erővel, kiegészítő kézi munkával vízszintes felületen 50 m-ig,  szivárgó árkok, folyókák  és humuszos termőréteg,  13,71+7,49+4,9 = 26,1 m3, telken belül és hátsó telekhatáron túl</t>
  </si>
  <si>
    <t>21-002-1.1</t>
  </si>
  <si>
    <t>Humuszos termőréteg, termőföld leszedése, terítése kézi erővel, 18%-os terephajlásig, bármilyen talajban, szállítással, 50,0 m-ig- nyugati és északi oldali szivárgóknál - nyugati oldalon 20,50 m2 x 0,2 = 4,1 m3 - északi oldalon  4,0 m2 x 0,2 =0,8 m3</t>
  </si>
  <si>
    <t>Munkanem összesen:</t>
  </si>
  <si>
    <t>Irtás, föld- és sziklamunka</t>
  </si>
  <si>
    <t>22-003-1.1-0133114</t>
  </si>
  <si>
    <t>Szivárgó árok felső 15 cm lezáró ágyazatának készítése, osztályozott kavics kitöltéssel Osztályozott kavics, OK 16/32 TT, Ártánd</t>
  </si>
  <si>
    <t>22-003-1.1-0133116</t>
  </si>
  <si>
    <t>Szivárgó árok készítése, osztályozott kulé kavics kitöltéssel Osztályozott kavics, OK 16/32 P-TT, Dunakeszi</t>
  </si>
  <si>
    <t>Szivárgóépítés, alagcsövezés</t>
  </si>
  <si>
    <t>31-000-14.2</t>
  </si>
  <si>
    <t>Beton aljzatok, járdák bontása 10 cm vastagság felett, kavicsbetonból - 12-15 cm vastagság között nyugati oldalon 2,44 m2, északi oldalon 4,7 m2 keleti oldalon 12,5 m2 + kábel felett 4 x 0,5 =2,0 m2 összesen 21,64 m2 x 0,15 = 3,25 m3</t>
  </si>
  <si>
    <t>31-051-7.1-0121110</t>
  </si>
  <si>
    <t>Hornyok, fészkek, előregyártott folyókák és Leier szegélykövek, valamint folyókák és meglévő térbeton közötti  hézagok kibetonozása, XF3 környezeti osztályú, kissé képlékeny konzisztenciájú betonból, 0,020 m³/m-ig (0,020 m² keresztmetszetig) C30/37 - XF3</t>
  </si>
  <si>
    <t>kissé képlékeny kavicsbeton keverék  CEM 42,5 pc. Dmax = 16 mm, m = 6,4 finomsági modulussal - (12,8+18) fm x 0,1 x 0,1m + 10 fm x 0,15 x 0,1 m= 0,45 m3</t>
  </si>
  <si>
    <t>31-051-1.2-0121410</t>
  </si>
  <si>
    <t>Járdakészítés betonból, 10 cm vastagságig, tükörkiemeléssel, 10 cm kavicságyazattal, keleti oldalon, XF3 környezeti osztályú, kissé képlékeny konzisztenciájú betonból, szemcsézett, érdes felülettel, 2 cm vastag cementsimítással C30/37 - XF3 kissé</t>
  </si>
  <si>
    <t>képlékeny kavicsbeton keverék CEM 42,5 pc.  Dmax = 24 mm, m = 6,8 finomsági modulussal</t>
  </si>
  <si>
    <t>Helyszíni beton és vasbeton munka</t>
  </si>
  <si>
    <t>36-002-2-0415913</t>
  </si>
  <si>
    <t>Beton alapozók felhordása, kézi erővel régi betonfelületeken és előregyártott folyókák oldalain, Leier szegélykő érintkező oldalain a csatlakozó sávok kibetonozása előtt Baumit Betonkontakt, Cikkszám: 952006</t>
  </si>
  <si>
    <t>Vakolás és rabicolás</t>
  </si>
  <si>
    <t>43-000-5</t>
  </si>
  <si>
    <t>Lefolyó csatorna bontása 50 cm kiterített szélességig- 120-as nyugati oldalon 4 x 2,5 = 10 fm északi oldalon 2 x 2,5 = 5 fm keleti oldalon   2 x 2,5 = 5 fm</t>
  </si>
  <si>
    <t>43-002-11.5-0131042</t>
  </si>
  <si>
    <t>Lefolyócső szerelése kör keresztmetszettel, bármilyen kiterített szélességgel, bármilyen lemezből az elbontott csövek átszerelése falhoz húzással Alumínium vagy HA lefolyócső kör, 40 cm kit.szél.</t>
  </si>
  <si>
    <t>43-002-11.6-0411392</t>
  </si>
  <si>
    <t>Lefolyócső szerelése kör keresztmetszettel, bármilyen kiterített szélességgel, horganyzott acéllemezből, 5 db 85 fokos lefolyó ívvel ZAMBELLI lefolyócső körszelvényű, Ø120 mm horganyzott acél, belső korc,  Cikkszám: 2114716</t>
  </si>
  <si>
    <t>43-002-12.1.7-0411372</t>
  </si>
  <si>
    <t>Lefolyócső kiegészítő szerelvények elhelyezése, kör keresztmetszettel, bármilyen kiterített szélességgel, lábazati elem, 2 m alatt a csövek visszahúzásához a homlokzathoz horganyzott acéllemezből ZAMBELLI lábazati elem, horganyzott acél, Ø120 mm</t>
  </si>
  <si>
    <t>egyrészes, Cikkszám: 2114313</t>
  </si>
  <si>
    <t>43-090-4-0143053</t>
  </si>
  <si>
    <t>Csatornatartó vagy csatornabilincs pótlása Csavaros csőbilincs, kör, 12 jelű, 40 cm kit.szél. 4 x 6 = 24 db</t>
  </si>
  <si>
    <t>Bádogozás</t>
  </si>
  <si>
    <t>45-090-1.3-0230025</t>
  </si>
  <si>
    <t>Pince, padlás acélajtó javítása, átfordítás befelé nyílóvá 5,00 kg/db anyagpótlással 3/35 mm laposacél csíkok felhegesztése</t>
  </si>
  <si>
    <t>45-090-3.2-0223811</t>
  </si>
  <si>
    <t>Acélajtók és acélablakok tartozékainak cseréje, ajtózárpótlás 3397/751 cilinderes váltós portálzár</t>
  </si>
  <si>
    <t>45-090-3.3-0210012</t>
  </si>
  <si>
    <t>pár</t>
  </si>
  <si>
    <t>Acélajtók  tartozékainak cseréje, diópántpótlás, 60-as 3023 ajtódiópánt b/j 12 cm</t>
  </si>
  <si>
    <t>Fém nyílászáró és épületlakatos-szerkezet elhelyezése</t>
  </si>
  <si>
    <t>53-006-1.1-0231740</t>
  </si>
  <si>
    <t>Akna vagy akna jellegű műtárgy magasítása , monolit vasbetonból vagy betonból, nyugati oldalon, 2 db akna- vagy műtárgybeton készítése C20/25 - XC1 kissé képlékeny kavicsbeton keverék CEM 42,5 pc.  Dmax = 24 mm, m = 6,2 finomsági modulussal</t>
  </si>
  <si>
    <t>53-006-2.1</t>
  </si>
  <si>
    <t>Külső-belső zsaludeszkázat készítése egyedi aknákhoz, nyugati oldalon és aknajellegű műtárgyakhoz, sík felülettel, 0,2 m illetve 0,3 m magasításhoz beton fedlap alatt</t>
  </si>
  <si>
    <t>53-051-5.1-0646041</t>
  </si>
  <si>
    <t>Útpadka folyóka elemek elhelyezése tervezett 2 % lejtéssel  10 cm/60 cm  C30/37 -0/16 -XF3 magbetonra előregyártott vasbetonból, földmunka nélkül, 40 cm szélességben, kültéri felxibilis padlólap ragasztóval illesztve C2TE  és fúgák kitöltése kültéri</t>
  </si>
  <si>
    <t>széles fúgázóval - CG2WA CSOMIÉP útpadka folyóka elem 40/100/15 cm, gépkocsival járható</t>
  </si>
  <si>
    <t>53-051-6.3.1-0646431</t>
  </si>
  <si>
    <t>Folyókakészítés, előregyártott beton elemekből 50 cm hosszúságban, 2 % lejtésű magbetonra fektetve, 10 cm/40 cm  C30/37 -0/16 -XF3 magbetonra flexibilis kültéri C2TE minőségű padlólap ragasztóval illesztve, majd  5 mm-es fúgák flexibilis CG2WA minőségű</t>
  </si>
  <si>
    <t>kültéri szürke széles fúgázóval  fúgázva  SEMMELROCK kerti folyóka 20/8/50 cm</t>
  </si>
  <si>
    <t>53-051-6.3.2-0646432</t>
  </si>
  <si>
    <t>Folyókakészítés, előírt lejtésű magbetonra fektetve, flexibilis kültéri C2TE minőségű padlólap ragasztóval illesztve, majd  5 mm-es fúgák flexibilis CG2WA minőségű kültéri szürke széles fúgázóval  fúgázva , előregyártott vasbeton elemekből 40 cm</t>
  </si>
  <si>
    <t>hosszúságban CSOMIÉP PRF kerti folyóka 40/40/10</t>
  </si>
  <si>
    <t>Közműcsatorna-építés</t>
  </si>
  <si>
    <t>61-011-3-0414955</t>
  </si>
  <si>
    <t>Védő és elválasztó réteg készítése folyóka ágyazatok alá, valamint szivárgó árkokba  TYPAR SF40 hőkötött polipropilén geotextil, 136 g/m2,   szakítószilárdság: 8,5 kN/m; Cikkszám: TYPSF40 - folyókák alá  30 fm x 1,15 m = 34,5 m2 - szivárgó árkokba 25,4</t>
  </si>
  <si>
    <t>fm x 3,60 + 6 = 97,44 m2</t>
  </si>
  <si>
    <t>Útburkolatalap és makadámburkolat készítése</t>
  </si>
  <si>
    <t>62-002-21.3-0613950</t>
  </si>
  <si>
    <t>Egyéb használatos szegélykövek, útszegélyek készítése, alapárok kiemelése nélkül, betonhézagolással, 100 cm hosszú elemekből, minimum C16/20 magbetonba ültetve LEIER Quartz kerti szegélykő, szürke, 100x5x20 cm , Cikkszám: HUTJS2765</t>
  </si>
  <si>
    <t>Kőburkolat készítése</t>
  </si>
  <si>
    <t>64-006-1.1.1</t>
  </si>
  <si>
    <t>Betonjárdákban hézag készítése , a felbontandó felületek élei mentén, hézagrés 3-4 mm szélességben, 150 mm mélységig, géppel fűrészelve</t>
  </si>
  <si>
    <t>Betonpálya-burkolat készítése</t>
  </si>
  <si>
    <t>91-003-3.1.1</t>
  </si>
  <si>
    <t>Gyepesítés, talaj-előkészítése gyomirtott, fellazított talajon, hengerezéssel</t>
  </si>
  <si>
    <t>91-003-3.2.1.1.2-0631102</t>
  </si>
  <si>
    <t>Gyepesítés, előkészített talajon magvetéssel, kézzel szórva, 2 % lejtésű vízszintes területen, műtrágyázással, nyugati oldalon EXTRA SPORT fűmagkeverék, 40-50 dkg/10 m2</t>
  </si>
  <si>
    <t>Kert- és parképítési munka</t>
  </si>
  <si>
    <t>Összesen:</t>
  </si>
  <si>
    <t xml:space="preserve">Név : NAGYTARCSA ÖNKORMÁNYZATA         </t>
  </si>
  <si>
    <t xml:space="preserve">                                       </t>
  </si>
  <si>
    <t xml:space="preserve">Cím :2142 Nagytarcsa, Ráköczi utca 84. </t>
  </si>
  <si>
    <t xml:space="preserve">A munka leírása:HEMO Művelődési ház    </t>
  </si>
  <si>
    <t xml:space="preserve">vízelvezetési javítási munkái                                                 </t>
  </si>
  <si>
    <t xml:space="preserve">                                                                              </t>
  </si>
  <si>
    <t xml:space="preserve">Készült: ÖN FELÚJÍTÁSI NORMÁKKAL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</si>
  <si>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</si>
  <si>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</si>
  <si>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</si>
  <si>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</si>
  <si>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</si>
  <si>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</si>
  <si>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</si>
  <si>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</si>
  <si>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</si>
  <si>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</si>
  <si>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m²</t>
  </si>
  <si>
    <t xml:space="preserve"> Kelt:      2023.03.02.                </t>
  </si>
  <si>
    <t xml:space="preserve"> Készítette   : Póta László Zsolt </t>
  </si>
  <si>
    <t>Póta-L Haus Kft.</t>
  </si>
  <si>
    <t>2241 Sülysáp, Haleszi dűlő hrsz.:2381/2</t>
  </si>
  <si>
    <t>Telefon: +36 (30) 919-1024</t>
  </si>
  <si>
    <t>E-mail: potalaci69@gmail.com</t>
  </si>
  <si>
    <t>Adószám: 27448380-2-13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</si>
</sst>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</numFmts>
  <fonts count="3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10" fontId="3" fillId="0" borderId="1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167" fontId="3" fillId="0" borderId="0" xfId="55" applyNumberFormat="1" applyFont="1" applyAlignment="1">
      <alignment vertical="top" wrapText="1"/>
    </xf>
    <xf numFmtId="167" fontId="1" fillId="0" borderId="0" xfId="55" applyNumberFormat="1" applyFont="1" applyAlignment="1">
      <alignment horizontal="right" vertical="top" wrapText="1"/>
    </xf>
    <xf numFmtId="167" fontId="2" fillId="0" borderId="10" xfId="55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vertical="top" wrapText="1"/>
    </xf>
    <xf numFmtId="167" fontId="3" fillId="0" borderId="11" xfId="55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zoomScalePageLayoutView="0" workbookViewId="0" topLeftCell="A1">
      <selection activeCell="A1" sqref="A1:D1"/>
    </sheetView>
  </sheetViews>
  <sheetFormatPr defaultColWidth="9.00390625" defaultRowHeight="12.75"/>
  <cols>
    <col min="1" max="1" width="36.375" style="10" customWidth="1"/>
    <col min="2" max="2" width="10.75390625" style="10" customWidth="1"/>
    <col min="3" max="4" width="15.75390625" style="10" customWidth="1"/>
    <col min="5" max="16384" width="9.125" style="10" customWidth="1"/>
  </cols>
  <sheetData>
    <row r="1" spans="1:4" s="14" customFormat="1" ht="15.75">
      <c r="A1" s="24" t="s">
        <v>126</v>
      </c>
      <c r="B1" s="24"/>
      <c r="C1" s="24"/>
      <c r="D1" s="24"/>
    </row>
    <row r="2" spans="1:4" s="14" customFormat="1" ht="15.75">
      <c r="A2" s="24" t="s">
        <v>127</v>
      </c>
      <c r="B2" s="24"/>
      <c r="C2" s="24"/>
      <c r="D2" s="24"/>
    </row>
    <row r="3" spans="1:4" s="14" customFormat="1" ht="15.75">
      <c r="A3" s="24" t="s">
        <v>128</v>
      </c>
      <c r="B3" s="24"/>
      <c r="C3" s="24"/>
      <c r="D3" s="24"/>
    </row>
    <row r="4" spans="1:4" ht="15.75">
      <c r="A4" s="25" t="s">
        <v>129</v>
      </c>
      <c r="B4" s="25"/>
      <c r="C4" s="25"/>
      <c r="D4" s="25"/>
    </row>
    <row r="5" spans="1:4" ht="15.75">
      <c r="A5" s="25" t="s">
        <v>130</v>
      </c>
      <c r="B5" s="25"/>
      <c r="C5" s="25"/>
      <c r="D5" s="25"/>
    </row>
    <row r="6" spans="1:4" ht="15.75">
      <c r="A6" s="25"/>
      <c r="B6" s="25"/>
      <c r="C6" s="25"/>
      <c r="D6" s="25"/>
    </row>
    <row r="7" spans="1:4" ht="15.75">
      <c r="A7" s="25"/>
      <c r="B7" s="25"/>
      <c r="C7" s="25"/>
      <c r="D7" s="25"/>
    </row>
    <row r="9" spans="1:3" ht="15.75">
      <c r="A9" s="10" t="s">
        <v>106</v>
      </c>
      <c r="C9" s="10" t="s">
        <v>107</v>
      </c>
    </row>
    <row r="10" spans="1:3" ht="15.75">
      <c r="A10" s="10" t="s">
        <v>107</v>
      </c>
      <c r="C10" s="10" t="s">
        <v>107</v>
      </c>
    </row>
    <row r="11" spans="1:3" ht="15.75">
      <c r="A11" s="10" t="s">
        <v>108</v>
      </c>
      <c r="C11" s="10" t="s">
        <v>124</v>
      </c>
    </row>
    <row r="12" spans="1:3" ht="15.75">
      <c r="A12" s="10" t="s">
        <v>107</v>
      </c>
      <c r="C12" s="10" t="s">
        <v>107</v>
      </c>
    </row>
    <row r="13" spans="1:3" ht="15.75">
      <c r="A13" s="10" t="s">
        <v>107</v>
      </c>
      <c r="C13" s="10" t="s">
        <v>107</v>
      </c>
    </row>
    <row r="14" spans="1:3" ht="15.75">
      <c r="A14" s="10" t="s">
        <v>107</v>
      </c>
      <c r="C14" s="10" t="s">
        <v>107</v>
      </c>
    </row>
    <row r="15" spans="1:3" ht="15.75">
      <c r="A15" s="10" t="s">
        <v>109</v>
      </c>
      <c r="C15" s="10" t="s">
        <v>125</v>
      </c>
    </row>
    <row r="16" ht="15.75">
      <c r="A16" s="10" t="s">
        <v>110</v>
      </c>
    </row>
    <row r="17" ht="15.75">
      <c r="A17" s="10" t="s">
        <v>111</v>
      </c>
    </row>
    <row r="18" ht="15.75">
      <c r="A18" s="10" t="s">
        <v>111</v>
      </c>
    </row>
    <row r="19" ht="15.75">
      <c r="A19" s="10" t="s">
        <v>112</v>
      </c>
    </row>
    <row r="20" ht="15.75">
      <c r="A20" s="10" t="s">
        <v>111</v>
      </c>
    </row>
    <row r="22" spans="1:4" ht="15.75">
      <c r="A22" s="26" t="s">
        <v>113</v>
      </c>
      <c r="B22" s="26"/>
      <c r="C22" s="26"/>
      <c r="D22" s="26"/>
    </row>
    <row r="23" spans="1:4" ht="15.75">
      <c r="A23" s="15" t="s">
        <v>114</v>
      </c>
      <c r="B23" s="15"/>
      <c r="C23" s="18" t="s">
        <v>115</v>
      </c>
      <c r="D23" s="18" t="s">
        <v>116</v>
      </c>
    </row>
    <row r="24" spans="1:4" ht="15.75">
      <c r="A24" s="15" t="s">
        <v>117</v>
      </c>
      <c r="B24" s="15"/>
      <c r="C24" s="15"/>
      <c r="D24" s="15"/>
    </row>
    <row r="25" spans="1:4" ht="15.75">
      <c r="A25" s="15" t="s">
        <v>118</v>
      </c>
      <c r="B25" s="15"/>
      <c r="C25" s="23">
        <f>Összesítő!B13</f>
        <v>1869665</v>
      </c>
      <c r="D25" s="23">
        <f>Összesítő!C13</f>
        <v>4828480</v>
      </c>
    </row>
    <row r="26" spans="1:4" ht="15.75">
      <c r="A26" s="10" t="s">
        <v>119</v>
      </c>
      <c r="C26" s="27"/>
      <c r="D26" s="27"/>
    </row>
    <row r="27" spans="1:4" ht="15.75">
      <c r="A27" s="15" t="s">
        <v>120</v>
      </c>
      <c r="B27" s="16">
        <v>0.27</v>
      </c>
      <c r="C27" s="28"/>
      <c r="D27" s="28"/>
    </row>
    <row r="28" spans="1:4" ht="15.75">
      <c r="A28" s="15" t="s">
        <v>121</v>
      </c>
      <c r="B28" s="15"/>
      <c r="C28" s="29">
        <f>C25+D25</f>
        <v>6698145</v>
      </c>
      <c r="D28" s="30"/>
    </row>
    <row r="32" spans="2:3" ht="15.75">
      <c r="B32" s="27" t="s">
        <v>122</v>
      </c>
      <c r="C32" s="27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90</v>
      </c>
      <c r="C2" s="2" t="s">
        <v>91</v>
      </c>
      <c r="D2" s="6">
        <v>132</v>
      </c>
      <c r="E2" s="1" t="s">
        <v>21</v>
      </c>
      <c r="F2" s="20">
        <v>1800</v>
      </c>
      <c r="G2" s="20">
        <v>3500</v>
      </c>
      <c r="H2" s="20">
        <f>D2*F2</f>
        <v>237600</v>
      </c>
      <c r="I2" s="20">
        <f>D2*G2</f>
        <v>462000</v>
      </c>
    </row>
    <row r="3" spans="3:9" ht="12.75">
      <c r="C3" s="2" t="s">
        <v>92</v>
      </c>
      <c r="F3" s="20"/>
      <c r="G3" s="20"/>
      <c r="H3" s="20"/>
      <c r="I3" s="20"/>
    </row>
    <row r="4" spans="6:9" ht="12.75">
      <c r="F4" s="20"/>
      <c r="G4" s="20"/>
      <c r="H4" s="20"/>
      <c r="I4" s="20"/>
    </row>
    <row r="5" spans="1:9" s="9" customFormat="1" ht="12.75">
      <c r="A5" s="7"/>
      <c r="B5" s="3"/>
      <c r="C5" s="3" t="s">
        <v>37</v>
      </c>
      <c r="D5" s="5"/>
      <c r="E5" s="3"/>
      <c r="F5" s="21"/>
      <c r="G5" s="21"/>
      <c r="H5" s="21">
        <f>SUM(H2)</f>
        <v>237600</v>
      </c>
      <c r="I5" s="21">
        <f>SUM(I2)</f>
        <v>462000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Útburkolatalap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94</v>
      </c>
      <c r="C2" s="1" t="s">
        <v>95</v>
      </c>
      <c r="D2" s="6">
        <v>12</v>
      </c>
      <c r="E2" s="1" t="s">
        <v>26</v>
      </c>
      <c r="F2" s="20">
        <v>9300</v>
      </c>
      <c r="G2" s="20">
        <v>13000</v>
      </c>
      <c r="H2" s="20">
        <f>D2*F2</f>
        <v>111600</v>
      </c>
      <c r="I2" s="20">
        <f>D2*G2</f>
        <v>156000</v>
      </c>
    </row>
    <row r="3" spans="6:9" ht="12.75">
      <c r="F3" s="20"/>
      <c r="G3" s="20"/>
      <c r="H3" s="20"/>
      <c r="I3" s="20"/>
    </row>
    <row r="4" spans="1:9" s="9" customFormat="1" ht="12.75">
      <c r="A4" s="7"/>
      <c r="B4" s="3"/>
      <c r="C4" s="3" t="s">
        <v>37</v>
      </c>
      <c r="D4" s="5"/>
      <c r="E4" s="3"/>
      <c r="F4" s="21"/>
      <c r="G4" s="21"/>
      <c r="H4" s="21">
        <v>111600</v>
      </c>
      <c r="I4" s="21">
        <v>156000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Kőburkolat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8" width="9.75390625" style="6" customWidth="1"/>
    <col min="9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97</v>
      </c>
      <c r="C2" s="1" t="s">
        <v>98</v>
      </c>
      <c r="D2" s="6">
        <v>52</v>
      </c>
      <c r="E2" s="1" t="s">
        <v>26</v>
      </c>
      <c r="F2" s="20">
        <v>1500</v>
      </c>
      <c r="G2" s="20">
        <v>7500</v>
      </c>
      <c r="H2" s="20">
        <v>78000</v>
      </c>
      <c r="I2" s="20">
        <v>390000</v>
      </c>
    </row>
    <row r="3" spans="6:9" ht="12.75">
      <c r="F3" s="20"/>
      <c r="G3" s="20"/>
      <c r="H3" s="20"/>
      <c r="I3" s="20"/>
    </row>
    <row r="4" spans="1:9" s="9" customFormat="1" ht="12.75">
      <c r="A4" s="7"/>
      <c r="B4" s="3"/>
      <c r="C4" s="3" t="s">
        <v>37</v>
      </c>
      <c r="D4" s="5"/>
      <c r="E4" s="3"/>
      <c r="F4" s="21"/>
      <c r="G4" s="21"/>
      <c r="H4" s="21">
        <v>78000</v>
      </c>
      <c r="I4" s="21">
        <v>390000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Betonpálya-burkolat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8" width="10.25390625" style="6" bestFit="1" customWidth="1"/>
    <col min="9" max="9" width="11.7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100</v>
      </c>
      <c r="C2" s="1" t="s">
        <v>101</v>
      </c>
      <c r="D2" s="6">
        <v>30</v>
      </c>
      <c r="E2" s="1" t="s">
        <v>123</v>
      </c>
      <c r="F2" s="20">
        <v>800</v>
      </c>
      <c r="G2" s="20">
        <v>4500</v>
      </c>
      <c r="H2" s="20">
        <f>D2*F2</f>
        <v>24000</v>
      </c>
      <c r="I2" s="20">
        <f>D2*G2</f>
        <v>135000</v>
      </c>
    </row>
    <row r="3" spans="6:9" ht="12.75">
      <c r="F3" s="20"/>
      <c r="G3" s="20"/>
      <c r="H3" s="20"/>
      <c r="I3" s="20"/>
    </row>
    <row r="4" spans="1:9" ht="63.75">
      <c r="A4" s="8">
        <v>2</v>
      </c>
      <c r="B4" s="1" t="s">
        <v>102</v>
      </c>
      <c r="C4" s="1" t="s">
        <v>103</v>
      </c>
      <c r="D4" s="6">
        <v>30</v>
      </c>
      <c r="E4" s="1" t="s">
        <v>123</v>
      </c>
      <c r="F4" s="20">
        <v>1500</v>
      </c>
      <c r="G4" s="20">
        <v>1800</v>
      </c>
      <c r="H4" s="20">
        <f>D4*F4</f>
        <v>45000</v>
      </c>
      <c r="I4" s="20">
        <f>D4*G4</f>
        <v>54000</v>
      </c>
    </row>
    <row r="5" spans="6:9" ht="12.75">
      <c r="F5" s="20"/>
      <c r="G5" s="20"/>
      <c r="H5" s="20"/>
      <c r="I5" s="20"/>
    </row>
    <row r="6" spans="1:9" s="9" customFormat="1" ht="12.75">
      <c r="A6" s="7"/>
      <c r="B6" s="3"/>
      <c r="C6" s="3" t="s">
        <v>37</v>
      </c>
      <c r="D6" s="5"/>
      <c r="E6" s="3"/>
      <c r="F6" s="21"/>
      <c r="G6" s="21"/>
      <c r="H6" s="21">
        <f>SUM(H2:H4)</f>
        <v>69000</v>
      </c>
      <c r="I6" s="21">
        <f>SUM(I2:I4)</f>
        <v>189000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Kert- és parképítési munka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6.375" style="11" customWidth="1"/>
    <col min="2" max="3" width="20.75390625" style="11" customWidth="1"/>
    <col min="4" max="16384" width="9.1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38</v>
      </c>
      <c r="B2" s="19">
        <f>'Irtás, föld- és sziklamunka'!H23</f>
        <v>329245</v>
      </c>
      <c r="C2" s="19">
        <f>'Irtás, föld- és sziklamunka'!I23</f>
        <v>1741680</v>
      </c>
    </row>
    <row r="3" spans="1:3" ht="15.75">
      <c r="A3" s="11" t="s">
        <v>43</v>
      </c>
      <c r="B3" s="19">
        <f>'Szivárgóépítés, alagcsövezés'!H6</f>
        <v>0</v>
      </c>
      <c r="C3" s="19">
        <f>'Szivárgóépítés, alagcsövezés'!I6</f>
        <v>274400</v>
      </c>
    </row>
    <row r="4" spans="1:3" ht="15.75">
      <c r="A4" s="11" t="s">
        <v>52</v>
      </c>
      <c r="B4" s="19">
        <f>'Helyszíni beton és vasbeton mun'!H10</f>
        <v>416250</v>
      </c>
      <c r="C4" s="19">
        <f>'Helyszíni beton és vasbeton mun'!I10</f>
        <v>363000</v>
      </c>
    </row>
    <row r="5" spans="1:3" ht="15.75">
      <c r="A5" s="11" t="s">
        <v>55</v>
      </c>
      <c r="B5" s="19">
        <f>'Vakolás és rabicolás'!H4</f>
        <v>11270</v>
      </c>
      <c r="C5" s="19">
        <f>'Vakolás és rabicolás'!I4</f>
        <v>73500</v>
      </c>
    </row>
    <row r="6" spans="1:3" ht="15.75">
      <c r="A6" s="11" t="s">
        <v>67</v>
      </c>
      <c r="B6" s="19">
        <f>Bádogozás!H13</f>
        <v>198600</v>
      </c>
      <c r="C6" s="19">
        <f>Bádogozás!I13</f>
        <v>581500</v>
      </c>
    </row>
    <row r="7" spans="1:3" ht="31.5">
      <c r="A7" s="11" t="s">
        <v>75</v>
      </c>
      <c r="B7" s="19">
        <f>'Fém nyílászáró és épületlakatos'!H8</f>
        <v>39000</v>
      </c>
      <c r="C7" s="19">
        <f>'Fém nyílászáró és épületlakatos'!I8</f>
        <v>127000</v>
      </c>
    </row>
    <row r="8" spans="1:3" ht="15.75">
      <c r="A8" s="11" t="s">
        <v>89</v>
      </c>
      <c r="B8" s="19">
        <f>'Közműcsatorna-építés'!H15</f>
        <v>379100</v>
      </c>
      <c r="C8" s="19">
        <f>'Közműcsatorna-építés'!I15</f>
        <v>470400</v>
      </c>
    </row>
    <row r="9" spans="1:3" ht="31.5">
      <c r="A9" s="11" t="s">
        <v>93</v>
      </c>
      <c r="B9" s="19">
        <f>'Útburkolatalap és makadámburkol'!H5</f>
        <v>237600</v>
      </c>
      <c r="C9" s="19">
        <f>'Útburkolatalap és makadámburkol'!I5</f>
        <v>462000</v>
      </c>
    </row>
    <row r="10" spans="1:3" ht="15.75">
      <c r="A10" s="11" t="s">
        <v>96</v>
      </c>
      <c r="B10" s="19">
        <f>'Kőburkolat készítése'!H4</f>
        <v>111600</v>
      </c>
      <c r="C10" s="19">
        <f>'Kőburkolat készítése'!I4</f>
        <v>156000</v>
      </c>
    </row>
    <row r="11" spans="1:3" ht="15.75">
      <c r="A11" s="11" t="s">
        <v>99</v>
      </c>
      <c r="B11" s="19">
        <f>'Betonpálya-burkolat készítése'!H4</f>
        <v>78000</v>
      </c>
      <c r="C11" s="19">
        <f>'Betonpálya-burkolat készítése'!I4</f>
        <v>390000</v>
      </c>
    </row>
    <row r="12" spans="1:3" ht="15.75">
      <c r="A12" s="11" t="s">
        <v>104</v>
      </c>
      <c r="B12" s="19">
        <f>'Kert- és parképítési munka'!H6</f>
        <v>69000</v>
      </c>
      <c r="C12" s="19">
        <f>'Kert- és parképítési munka'!I6</f>
        <v>189000</v>
      </c>
    </row>
    <row r="13" spans="1:3" s="12" customFormat="1" ht="15.75">
      <c r="A13" s="12" t="s">
        <v>105</v>
      </c>
      <c r="B13" s="22">
        <f>SUM(B2:B12)</f>
        <v>1869665</v>
      </c>
      <c r="C13" s="22">
        <f>SUM(C2:C12)</f>
        <v>4828480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15" zoomScaleNormal="115" zoomScalePageLayoutView="0" workbookViewId="0" topLeftCell="A1">
      <selection activeCell="G1" sqref="G1:G16384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6" width="9.125" style="6" customWidth="1"/>
    <col min="7" max="7" width="12.00390625" style="6" customWidth="1"/>
    <col min="8" max="8" width="10.25390625" style="6" bestFit="1" customWidth="1"/>
    <col min="9" max="9" width="15.37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1" t="s">
        <v>14</v>
      </c>
      <c r="D2" s="6">
        <v>1.12</v>
      </c>
      <c r="E2" s="1" t="s">
        <v>13</v>
      </c>
      <c r="F2" s="20">
        <v>500</v>
      </c>
      <c r="G2" s="20">
        <v>41500</v>
      </c>
      <c r="H2" s="20">
        <f>D2*F2</f>
        <v>560</v>
      </c>
      <c r="I2" s="20">
        <f>D2*G2</f>
        <v>46480.00000000001</v>
      </c>
    </row>
    <row r="3" spans="6:9" ht="12.75">
      <c r="F3" s="20"/>
      <c r="G3" s="20"/>
      <c r="H3" s="20"/>
      <c r="I3" s="20"/>
    </row>
    <row r="4" spans="1:9" ht="89.25">
      <c r="A4" s="8">
        <v>2</v>
      </c>
      <c r="B4" s="1" t="s">
        <v>15</v>
      </c>
      <c r="C4" s="2" t="s">
        <v>16</v>
      </c>
      <c r="D4" s="6">
        <v>7.49</v>
      </c>
      <c r="E4" s="1" t="s">
        <v>13</v>
      </c>
      <c r="F4" s="20">
        <v>500</v>
      </c>
      <c r="G4" s="20">
        <v>30000</v>
      </c>
      <c r="H4" s="20">
        <f>D4*F4</f>
        <v>3745</v>
      </c>
      <c r="I4" s="20">
        <f>D4*G4</f>
        <v>224700</v>
      </c>
    </row>
    <row r="5" spans="3:9" ht="25.5">
      <c r="C5" s="2" t="s">
        <v>17</v>
      </c>
      <c r="F5" s="20"/>
      <c r="G5" s="20"/>
      <c r="H5" s="20"/>
      <c r="I5" s="20"/>
    </row>
    <row r="6" spans="6:9" ht="12.75">
      <c r="F6" s="20"/>
      <c r="G6" s="20"/>
      <c r="H6" s="20"/>
      <c r="I6" s="20"/>
    </row>
    <row r="7" spans="1:9" ht="63.75">
      <c r="A7" s="8">
        <v>3</v>
      </c>
      <c r="B7" s="1" t="s">
        <v>18</v>
      </c>
      <c r="C7" s="1" t="s">
        <v>19</v>
      </c>
      <c r="D7" s="6">
        <v>13.71</v>
      </c>
      <c r="E7" s="1" t="s">
        <v>13</v>
      </c>
      <c r="F7" s="20">
        <v>500</v>
      </c>
      <c r="G7" s="20">
        <v>30000</v>
      </c>
      <c r="H7" s="20">
        <f>D7*F7</f>
        <v>6855</v>
      </c>
      <c r="I7" s="20">
        <f>D7*G7</f>
        <v>411300</v>
      </c>
    </row>
    <row r="8" spans="6:9" ht="12.75">
      <c r="F8" s="20"/>
      <c r="G8" s="20"/>
      <c r="H8" s="20"/>
      <c r="I8" s="20"/>
    </row>
    <row r="9" spans="1:9" ht="76.5">
      <c r="A9" s="8">
        <v>4</v>
      </c>
      <c r="B9" s="1" t="s">
        <v>20</v>
      </c>
      <c r="C9" s="1" t="s">
        <v>22</v>
      </c>
      <c r="D9" s="6">
        <v>60</v>
      </c>
      <c r="E9" s="1" t="s">
        <v>21</v>
      </c>
      <c r="F9" s="20">
        <v>1500</v>
      </c>
      <c r="G9" s="20">
        <v>4000</v>
      </c>
      <c r="H9" s="20">
        <f>D9*F9</f>
        <v>90000</v>
      </c>
      <c r="I9" s="20">
        <f>D9*G9</f>
        <v>240000</v>
      </c>
    </row>
    <row r="10" spans="6:9" ht="12.75">
      <c r="F10" s="20"/>
      <c r="G10" s="20"/>
      <c r="H10" s="20"/>
      <c r="I10" s="20"/>
    </row>
    <row r="11" spans="1:9" ht="38.25">
      <c r="A11" s="8">
        <v>5</v>
      </c>
      <c r="B11" s="1" t="s">
        <v>23</v>
      </c>
      <c r="C11" s="1" t="s">
        <v>24</v>
      </c>
      <c r="D11" s="6">
        <v>3.71</v>
      </c>
      <c r="E11" s="1" t="s">
        <v>13</v>
      </c>
      <c r="F11" s="20">
        <v>13500</v>
      </c>
      <c r="G11" s="20">
        <v>20000</v>
      </c>
      <c r="H11" s="20">
        <f>D11*F11</f>
        <v>50085</v>
      </c>
      <c r="I11" s="20">
        <f>D11*G11</f>
        <v>74200</v>
      </c>
    </row>
    <row r="12" spans="6:9" ht="12.75">
      <c r="F12" s="20"/>
      <c r="G12" s="20"/>
      <c r="H12" s="20"/>
      <c r="I12" s="20"/>
    </row>
    <row r="13" spans="1:9" ht="63.75">
      <c r="A13" s="8">
        <v>6</v>
      </c>
      <c r="B13" s="1" t="s">
        <v>25</v>
      </c>
      <c r="C13" s="1" t="s">
        <v>27</v>
      </c>
      <c r="D13" s="6">
        <v>4</v>
      </c>
      <c r="E13" s="1" t="s">
        <v>26</v>
      </c>
      <c r="F13" s="20">
        <v>4500</v>
      </c>
      <c r="G13" s="20">
        <v>10000</v>
      </c>
      <c r="H13" s="20">
        <f>D13*F13</f>
        <v>18000</v>
      </c>
      <c r="I13" s="20">
        <f>D13*G13</f>
        <v>40000</v>
      </c>
    </row>
    <row r="14" spans="6:9" ht="12.75">
      <c r="F14" s="20"/>
      <c r="G14" s="20"/>
      <c r="H14" s="20"/>
      <c r="I14" s="20"/>
    </row>
    <row r="15" spans="1:9" ht="38.25">
      <c r="A15" s="8">
        <v>7</v>
      </c>
      <c r="B15" s="1" t="s">
        <v>28</v>
      </c>
      <c r="C15" s="1" t="s">
        <v>30</v>
      </c>
      <c r="D15" s="6">
        <v>2</v>
      </c>
      <c r="E15" s="1" t="s">
        <v>29</v>
      </c>
      <c r="F15" s="20">
        <v>80000</v>
      </c>
      <c r="G15" s="20"/>
      <c r="H15" s="20">
        <f>D15*F15</f>
        <v>160000</v>
      </c>
      <c r="I15" s="20">
        <f>D15*G15</f>
        <v>0</v>
      </c>
    </row>
    <row r="16" spans="6:9" ht="12.75">
      <c r="F16" s="20"/>
      <c r="G16" s="20"/>
      <c r="H16" s="20"/>
      <c r="I16" s="20"/>
    </row>
    <row r="17" spans="1:9" ht="51">
      <c r="A17" s="8">
        <v>8</v>
      </c>
      <c r="B17" s="1" t="s">
        <v>31</v>
      </c>
      <c r="C17" s="1" t="s">
        <v>32</v>
      </c>
      <c r="D17" s="6">
        <v>16</v>
      </c>
      <c r="E17" s="1" t="s">
        <v>13</v>
      </c>
      <c r="F17" s="20"/>
      <c r="G17" s="20">
        <v>15000</v>
      </c>
      <c r="H17" s="20">
        <f>D17*F17</f>
        <v>0</v>
      </c>
      <c r="I17" s="20">
        <f>D17*G17</f>
        <v>240000</v>
      </c>
    </row>
    <row r="18" spans="6:9" ht="12.75">
      <c r="F18" s="20"/>
      <c r="G18" s="20"/>
      <c r="H18" s="20"/>
      <c r="I18" s="20"/>
    </row>
    <row r="19" spans="1:9" ht="76.5">
      <c r="A19" s="8">
        <v>9</v>
      </c>
      <c r="B19" s="1" t="s">
        <v>33</v>
      </c>
      <c r="C19" s="1" t="s">
        <v>34</v>
      </c>
      <c r="D19" s="6">
        <v>26.1</v>
      </c>
      <c r="E19" s="1" t="s">
        <v>13</v>
      </c>
      <c r="F19" s="20"/>
      <c r="G19" s="20">
        <v>15000</v>
      </c>
      <c r="H19" s="20">
        <f>D19*F19</f>
        <v>0</v>
      </c>
      <c r="I19" s="20">
        <f>D19*G19</f>
        <v>391500</v>
      </c>
    </row>
    <row r="20" spans="6:9" ht="12.75">
      <c r="F20" s="20"/>
      <c r="G20" s="20"/>
      <c r="H20" s="20"/>
      <c r="I20" s="20"/>
    </row>
    <row r="21" spans="1:9" ht="89.25">
      <c r="A21" s="8">
        <v>10</v>
      </c>
      <c r="B21" s="1" t="s">
        <v>35</v>
      </c>
      <c r="C21" s="1" t="s">
        <v>36</v>
      </c>
      <c r="D21" s="6">
        <v>4.9</v>
      </c>
      <c r="E21" s="1" t="s">
        <v>13</v>
      </c>
      <c r="F21" s="20"/>
      <c r="G21" s="20">
        <v>15000</v>
      </c>
      <c r="H21" s="20">
        <f>D21*F21</f>
        <v>0</v>
      </c>
      <c r="I21" s="20">
        <f>D21*G21</f>
        <v>73500</v>
      </c>
    </row>
    <row r="22" spans="6:9" ht="12.75">
      <c r="F22" s="20"/>
      <c r="G22" s="20"/>
      <c r="H22" s="20"/>
      <c r="I22" s="20"/>
    </row>
    <row r="23" spans="1:9" s="9" customFormat="1" ht="12.75">
      <c r="A23" s="7"/>
      <c r="B23" s="3"/>
      <c r="C23" s="3" t="s">
        <v>37</v>
      </c>
      <c r="D23" s="5"/>
      <c r="E23" s="3"/>
      <c r="F23" s="21"/>
      <c r="G23" s="21"/>
      <c r="H23" s="21">
        <f>SUM(H2:H22)</f>
        <v>329245</v>
      </c>
      <c r="I23" s="21">
        <f>SUM(I2:I22)</f>
        <v>1741680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8" width="9.75390625" style="6" customWidth="1"/>
    <col min="9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39</v>
      </c>
      <c r="C2" s="1" t="s">
        <v>40</v>
      </c>
      <c r="D2" s="6">
        <v>2.29</v>
      </c>
      <c r="E2" s="1" t="s">
        <v>13</v>
      </c>
      <c r="F2" s="20"/>
      <c r="G2" s="20">
        <v>20000</v>
      </c>
      <c r="H2" s="20">
        <f>D2*F2</f>
        <v>0</v>
      </c>
      <c r="I2" s="20">
        <f>D2*G2</f>
        <v>45800</v>
      </c>
    </row>
    <row r="3" spans="6:9" ht="12.75">
      <c r="F3" s="20"/>
      <c r="G3" s="20"/>
      <c r="H3" s="20"/>
      <c r="I3" s="20"/>
    </row>
    <row r="4" spans="1:9" ht="38.25">
      <c r="A4" s="8">
        <v>2</v>
      </c>
      <c r="B4" s="1" t="s">
        <v>41</v>
      </c>
      <c r="C4" s="1" t="s">
        <v>42</v>
      </c>
      <c r="D4" s="6">
        <v>11.43</v>
      </c>
      <c r="E4" s="1" t="s">
        <v>13</v>
      </c>
      <c r="F4" s="20"/>
      <c r="G4" s="20">
        <v>20000</v>
      </c>
      <c r="H4" s="20">
        <f>D4*F4</f>
        <v>0</v>
      </c>
      <c r="I4" s="20">
        <f>D4*G4</f>
        <v>228600</v>
      </c>
    </row>
    <row r="5" spans="6:9" ht="12.75">
      <c r="F5" s="20"/>
      <c r="G5" s="20"/>
      <c r="H5" s="20"/>
      <c r="I5" s="20"/>
    </row>
    <row r="6" spans="1:9" s="9" customFormat="1" ht="12.75">
      <c r="A6" s="7"/>
      <c r="B6" s="3"/>
      <c r="C6" s="3" t="s">
        <v>37</v>
      </c>
      <c r="D6" s="5"/>
      <c r="E6" s="3"/>
      <c r="F6" s="21"/>
      <c r="G6" s="21"/>
      <c r="H6" s="21">
        <f>SUM(H2:H4)</f>
        <v>0</v>
      </c>
      <c r="I6" s="21">
        <f>SUM(I2:I4)</f>
        <v>274400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Szivárgóépítés, alagcsövezés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6" width="8.625" style="6" bestFit="1" customWidth="1"/>
    <col min="7" max="7" width="9.375" style="6" bestFit="1" customWidth="1"/>
    <col min="8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44</v>
      </c>
      <c r="C2" s="1" t="s">
        <v>45</v>
      </c>
      <c r="D2" s="6">
        <v>3.25</v>
      </c>
      <c r="E2" s="1" t="s">
        <v>13</v>
      </c>
      <c r="F2" s="20"/>
      <c r="G2" s="20">
        <v>66000</v>
      </c>
      <c r="H2" s="20">
        <f>D2*F2</f>
        <v>0</v>
      </c>
      <c r="I2" s="20">
        <f>D2*G2</f>
        <v>214500</v>
      </c>
    </row>
    <row r="3" spans="6:9" ht="12.75">
      <c r="F3" s="20"/>
      <c r="G3" s="20"/>
      <c r="H3" s="20"/>
      <c r="I3" s="20"/>
    </row>
    <row r="4" spans="1:9" ht="89.25">
      <c r="A4" s="8">
        <v>2</v>
      </c>
      <c r="B4" s="1" t="s">
        <v>46</v>
      </c>
      <c r="C4" s="2" t="s">
        <v>47</v>
      </c>
      <c r="D4" s="6">
        <v>0.45</v>
      </c>
      <c r="E4" s="1" t="s">
        <v>13</v>
      </c>
      <c r="F4" s="20">
        <v>75000</v>
      </c>
      <c r="G4" s="20">
        <v>180000</v>
      </c>
      <c r="H4" s="20">
        <f>D4*F4</f>
        <v>33750</v>
      </c>
      <c r="I4" s="20">
        <f>D4*G4</f>
        <v>81000</v>
      </c>
    </row>
    <row r="5" spans="3:9" ht="51">
      <c r="C5" s="2" t="s">
        <v>48</v>
      </c>
      <c r="F5" s="20"/>
      <c r="G5" s="20"/>
      <c r="H5" s="20"/>
      <c r="I5" s="20"/>
    </row>
    <row r="6" spans="6:9" ht="12.75">
      <c r="F6" s="20"/>
      <c r="G6" s="20"/>
      <c r="H6" s="20"/>
      <c r="I6" s="20"/>
    </row>
    <row r="7" spans="1:9" ht="89.25">
      <c r="A7" s="8">
        <v>3</v>
      </c>
      <c r="B7" s="1" t="s">
        <v>49</v>
      </c>
      <c r="C7" s="2" t="s">
        <v>50</v>
      </c>
      <c r="D7" s="6">
        <v>4.5</v>
      </c>
      <c r="E7" s="1" t="s">
        <v>21</v>
      </c>
      <c r="F7" s="20">
        <v>85000</v>
      </c>
      <c r="G7" s="20">
        <v>15000</v>
      </c>
      <c r="H7" s="20">
        <f>D7*F7</f>
        <v>382500</v>
      </c>
      <c r="I7" s="20">
        <f>D7*G7</f>
        <v>67500</v>
      </c>
    </row>
    <row r="8" spans="3:9" ht="38.25">
      <c r="C8" s="2" t="s">
        <v>51</v>
      </c>
      <c r="F8" s="20"/>
      <c r="G8" s="20"/>
      <c r="H8" s="20"/>
      <c r="I8" s="20"/>
    </row>
    <row r="9" spans="6:9" ht="12.75">
      <c r="F9" s="20"/>
      <c r="G9" s="20"/>
      <c r="H9" s="20"/>
      <c r="I9" s="20"/>
    </row>
    <row r="10" spans="1:9" s="9" customFormat="1" ht="12.75">
      <c r="A10" s="7"/>
      <c r="B10" s="3"/>
      <c r="C10" s="3" t="s">
        <v>37</v>
      </c>
      <c r="D10" s="5"/>
      <c r="E10" s="3"/>
      <c r="F10" s="21"/>
      <c r="G10" s="21"/>
      <c r="H10" s="21">
        <f>SUM(H2:H8)</f>
        <v>416250</v>
      </c>
      <c r="I10" s="21">
        <f>SUM(I2:I9)</f>
        <v>363000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9.75390625" style="6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53</v>
      </c>
      <c r="C2" s="1" t="s">
        <v>54</v>
      </c>
      <c r="D2" s="6">
        <v>4.9</v>
      </c>
      <c r="E2" s="1" t="s">
        <v>21</v>
      </c>
      <c r="F2" s="20">
        <v>2300</v>
      </c>
      <c r="G2" s="20">
        <v>15000</v>
      </c>
      <c r="H2" s="20">
        <f>D2*F2</f>
        <v>11270</v>
      </c>
      <c r="I2" s="20">
        <f>D2*G2</f>
        <v>73500</v>
      </c>
    </row>
    <row r="3" spans="8:9" ht="12.75">
      <c r="H3" s="20"/>
      <c r="I3" s="20"/>
    </row>
    <row r="4" spans="1:9" s="9" customFormat="1" ht="12.75">
      <c r="A4" s="7"/>
      <c r="B4" s="3"/>
      <c r="C4" s="3" t="s">
        <v>37</v>
      </c>
      <c r="D4" s="5"/>
      <c r="E4" s="3"/>
      <c r="F4" s="5"/>
      <c r="G4" s="5"/>
      <c r="H4" s="21">
        <f>SUM(H2)</f>
        <v>11270</v>
      </c>
      <c r="I4" s="21">
        <f>SUM(I2)</f>
        <v>73500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Vakolás és rabicolás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56</v>
      </c>
      <c r="C2" s="1" t="s">
        <v>57</v>
      </c>
      <c r="D2" s="6">
        <v>20</v>
      </c>
      <c r="E2" s="1" t="s">
        <v>26</v>
      </c>
      <c r="F2" s="20">
        <v>300</v>
      </c>
      <c r="G2" s="20">
        <v>3500</v>
      </c>
      <c r="H2" s="20">
        <f>D2*F2</f>
        <v>6000</v>
      </c>
      <c r="I2" s="20">
        <f>D2*G2</f>
        <v>70000</v>
      </c>
    </row>
    <row r="3" spans="6:9" ht="12.75">
      <c r="F3" s="20"/>
      <c r="G3" s="20"/>
      <c r="H3" s="20"/>
      <c r="I3" s="20"/>
    </row>
    <row r="4" spans="1:9" ht="76.5">
      <c r="A4" s="8">
        <v>2</v>
      </c>
      <c r="B4" s="1" t="s">
        <v>58</v>
      </c>
      <c r="C4" s="1" t="s">
        <v>59</v>
      </c>
      <c r="D4" s="6">
        <v>20</v>
      </c>
      <c r="E4" s="1" t="s">
        <v>26</v>
      </c>
      <c r="F4" s="20">
        <v>3400</v>
      </c>
      <c r="G4" s="20">
        <v>8500</v>
      </c>
      <c r="H4" s="20">
        <f aca="true" t="shared" si="0" ref="H4:H11">D4*F4</f>
        <v>68000</v>
      </c>
      <c r="I4" s="20">
        <f aca="true" t="shared" si="1" ref="I4:I11">D4*G4</f>
        <v>170000</v>
      </c>
    </row>
    <row r="5" spans="6:9" ht="12.75">
      <c r="F5" s="20"/>
      <c r="G5" s="20"/>
      <c r="H5" s="20"/>
      <c r="I5" s="20"/>
    </row>
    <row r="6" spans="1:9" ht="89.25">
      <c r="A6" s="8">
        <v>3</v>
      </c>
      <c r="B6" s="1" t="s">
        <v>60</v>
      </c>
      <c r="C6" s="1" t="s">
        <v>61</v>
      </c>
      <c r="D6" s="6">
        <v>19</v>
      </c>
      <c r="E6" s="1" t="s">
        <v>26</v>
      </c>
      <c r="F6" s="20">
        <v>3400</v>
      </c>
      <c r="G6" s="20">
        <v>8500</v>
      </c>
      <c r="H6" s="20">
        <f t="shared" si="0"/>
        <v>64600</v>
      </c>
      <c r="I6" s="20">
        <f t="shared" si="1"/>
        <v>161500</v>
      </c>
    </row>
    <row r="7" spans="6:9" ht="12.75">
      <c r="F7" s="20"/>
      <c r="G7" s="20"/>
      <c r="H7" s="20"/>
      <c r="I7" s="20"/>
    </row>
    <row r="8" spans="1:9" ht="89.25">
      <c r="A8" s="8">
        <v>4</v>
      </c>
      <c r="B8" s="1" t="s">
        <v>62</v>
      </c>
      <c r="C8" s="2" t="s">
        <v>63</v>
      </c>
      <c r="D8" s="6">
        <v>8</v>
      </c>
      <c r="E8" s="1" t="s">
        <v>29</v>
      </c>
      <c r="F8" s="20">
        <v>1500</v>
      </c>
      <c r="G8" s="20">
        <v>4500</v>
      </c>
      <c r="H8" s="20">
        <f t="shared" si="0"/>
        <v>12000</v>
      </c>
      <c r="I8" s="20">
        <f t="shared" si="1"/>
        <v>36000</v>
      </c>
    </row>
    <row r="9" spans="3:9" ht="12.75">
      <c r="C9" s="2" t="s">
        <v>64</v>
      </c>
      <c r="F9" s="20"/>
      <c r="G9" s="20"/>
      <c r="H9" s="20"/>
      <c r="I9" s="20"/>
    </row>
    <row r="10" spans="6:9" ht="12.75">
      <c r="F10" s="20"/>
      <c r="G10" s="20"/>
      <c r="H10" s="20"/>
      <c r="I10" s="20"/>
    </row>
    <row r="11" spans="1:9" ht="38.25">
      <c r="A11" s="8">
        <v>5</v>
      </c>
      <c r="B11" s="1" t="s">
        <v>65</v>
      </c>
      <c r="C11" s="1" t="s">
        <v>66</v>
      </c>
      <c r="D11" s="6">
        <v>32</v>
      </c>
      <c r="E11" s="1" t="s">
        <v>29</v>
      </c>
      <c r="F11" s="20">
        <v>1500</v>
      </c>
      <c r="G11" s="20">
        <v>4500</v>
      </c>
      <c r="H11" s="20">
        <f t="shared" si="0"/>
        <v>48000</v>
      </c>
      <c r="I11" s="20">
        <f t="shared" si="1"/>
        <v>144000</v>
      </c>
    </row>
    <row r="12" spans="6:9" ht="12.75">
      <c r="F12" s="20"/>
      <c r="G12" s="20"/>
      <c r="H12" s="20"/>
      <c r="I12" s="20"/>
    </row>
    <row r="13" spans="1:9" s="9" customFormat="1" ht="12.75">
      <c r="A13" s="7"/>
      <c r="B13" s="3"/>
      <c r="C13" s="3" t="s">
        <v>37</v>
      </c>
      <c r="D13" s="5"/>
      <c r="E13" s="3"/>
      <c r="F13" s="21"/>
      <c r="G13" s="21"/>
      <c r="H13" s="21">
        <f>SUM(H2:H11)</f>
        <v>198600</v>
      </c>
      <c r="I13" s="21">
        <f>SUM(I2:I11)</f>
        <v>581500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Bádogozás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7" width="8.25390625" style="6" customWidth="1"/>
    <col min="8" max="8" width="9.75390625" style="6" customWidth="1"/>
    <col min="9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68</v>
      </c>
      <c r="C2" s="1" t="s">
        <v>69</v>
      </c>
      <c r="D2" s="6">
        <v>1</v>
      </c>
      <c r="E2" s="1" t="s">
        <v>29</v>
      </c>
      <c r="F2" s="20">
        <v>15000</v>
      </c>
      <c r="G2" s="20">
        <v>63000</v>
      </c>
      <c r="H2" s="20">
        <f>D2*F2</f>
        <v>15000</v>
      </c>
      <c r="I2" s="20">
        <f>D2*G2</f>
        <v>63000</v>
      </c>
    </row>
    <row r="3" spans="6:9" ht="12.75">
      <c r="F3" s="20"/>
      <c r="G3" s="20"/>
      <c r="H3" s="20"/>
      <c r="I3" s="20"/>
    </row>
    <row r="4" spans="1:9" ht="38.25">
      <c r="A4" s="8">
        <v>2</v>
      </c>
      <c r="B4" s="1" t="s">
        <v>70</v>
      </c>
      <c r="C4" s="1" t="s">
        <v>71</v>
      </c>
      <c r="D4" s="6">
        <v>1</v>
      </c>
      <c r="E4" s="1" t="s">
        <v>29</v>
      </c>
      <c r="F4" s="20">
        <v>6000</v>
      </c>
      <c r="G4" s="20">
        <v>25000</v>
      </c>
      <c r="H4" s="20">
        <f>D4*F4</f>
        <v>6000</v>
      </c>
      <c r="I4" s="20">
        <f>D4*G4</f>
        <v>25000</v>
      </c>
    </row>
    <row r="5" spans="6:9" ht="12.75">
      <c r="F5" s="20"/>
      <c r="G5" s="20"/>
      <c r="H5" s="20"/>
      <c r="I5" s="20"/>
    </row>
    <row r="6" spans="1:9" ht="38.25">
      <c r="A6" s="8">
        <v>3</v>
      </c>
      <c r="B6" s="1" t="s">
        <v>72</v>
      </c>
      <c r="C6" s="1" t="s">
        <v>74</v>
      </c>
      <c r="D6" s="6">
        <v>3</v>
      </c>
      <c r="E6" s="1" t="s">
        <v>73</v>
      </c>
      <c r="F6" s="20">
        <v>6000</v>
      </c>
      <c r="G6" s="20">
        <v>13000</v>
      </c>
      <c r="H6" s="20">
        <f>D6*F6</f>
        <v>18000</v>
      </c>
      <c r="I6" s="20">
        <f>D6*G6</f>
        <v>39000</v>
      </c>
    </row>
    <row r="7" spans="6:9" ht="12.75">
      <c r="F7" s="20"/>
      <c r="G7" s="20"/>
      <c r="H7" s="20"/>
      <c r="I7" s="20"/>
    </row>
    <row r="8" spans="1:9" s="9" customFormat="1" ht="12.75">
      <c r="A8" s="7"/>
      <c r="B8" s="3"/>
      <c r="C8" s="3" t="s">
        <v>37</v>
      </c>
      <c r="D8" s="5"/>
      <c r="E8" s="3"/>
      <c r="F8" s="21"/>
      <c r="G8" s="21"/>
      <c r="H8" s="21">
        <f>SUM(H2:H6)</f>
        <v>39000</v>
      </c>
      <c r="I8" s="21">
        <f>SUM(I2:I6)</f>
        <v>127000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Fém nyílászáró és épületlakatos-szerkezet elhelyezése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8" customWidth="1"/>
    <col min="2" max="2" width="9.25390625" style="1" customWidth="1"/>
    <col min="3" max="3" width="32.75390625" style="1" customWidth="1"/>
    <col min="4" max="4" width="6.75390625" style="6" customWidth="1"/>
    <col min="5" max="5" width="6.75390625" style="1" customWidth="1"/>
    <col min="6" max="6" width="8.25390625" style="6" customWidth="1"/>
    <col min="7" max="7" width="9.375" style="6" bestFit="1" customWidth="1"/>
    <col min="8" max="9" width="10.25390625" style="6" bestFit="1" customWidth="1"/>
    <col min="10" max="10" width="15.75390625" style="1" customWidth="1"/>
    <col min="11" max="16384" width="9.1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76</v>
      </c>
      <c r="C2" s="1" t="s">
        <v>77</v>
      </c>
      <c r="D2" s="6">
        <v>0.22</v>
      </c>
      <c r="E2" s="1" t="s">
        <v>13</v>
      </c>
      <c r="F2" s="20">
        <v>60000</v>
      </c>
      <c r="G2" s="20">
        <v>120000</v>
      </c>
      <c r="H2" s="20">
        <f>D2*F2</f>
        <v>13200</v>
      </c>
      <c r="I2" s="20">
        <f>D2*G2</f>
        <v>26400</v>
      </c>
    </row>
    <row r="3" spans="6:9" ht="12.75">
      <c r="F3" s="20"/>
      <c r="G3" s="20"/>
      <c r="H3" s="20"/>
      <c r="I3" s="20"/>
    </row>
    <row r="4" spans="1:9" ht="63.75">
      <c r="A4" s="8">
        <v>2</v>
      </c>
      <c r="B4" s="1" t="s">
        <v>78</v>
      </c>
      <c r="C4" s="1" t="s">
        <v>79</v>
      </c>
      <c r="D4" s="6">
        <v>5</v>
      </c>
      <c r="E4" s="1" t="s">
        <v>21</v>
      </c>
      <c r="F4" s="20">
        <v>18500</v>
      </c>
      <c r="G4" s="20">
        <v>15000</v>
      </c>
      <c r="H4" s="20">
        <f>D4*F4</f>
        <v>92500</v>
      </c>
      <c r="I4" s="20">
        <f>D4*G4</f>
        <v>75000</v>
      </c>
    </row>
    <row r="5" spans="6:9" ht="12.75">
      <c r="F5" s="20"/>
      <c r="G5" s="20"/>
      <c r="H5" s="20"/>
      <c r="I5" s="20"/>
    </row>
    <row r="6" spans="1:9" ht="89.25">
      <c r="A6" s="8">
        <v>3</v>
      </c>
      <c r="B6" s="1" t="s">
        <v>80</v>
      </c>
      <c r="C6" s="2" t="s">
        <v>81</v>
      </c>
      <c r="D6" s="6">
        <v>4</v>
      </c>
      <c r="E6" s="1" t="s">
        <v>26</v>
      </c>
      <c r="F6" s="20">
        <v>8500</v>
      </c>
      <c r="G6" s="20">
        <v>10000</v>
      </c>
      <c r="H6" s="20">
        <f>D6*F6</f>
        <v>34000</v>
      </c>
      <c r="I6" s="20">
        <f>D6*G6</f>
        <v>40000</v>
      </c>
    </row>
    <row r="7" spans="3:9" ht="38.25">
      <c r="C7" s="2" t="s">
        <v>82</v>
      </c>
      <c r="F7" s="20"/>
      <c r="G7" s="20"/>
      <c r="H7" s="20"/>
      <c r="I7" s="20"/>
    </row>
    <row r="8" spans="6:9" ht="12.75">
      <c r="F8" s="20"/>
      <c r="G8" s="20"/>
      <c r="H8" s="20"/>
      <c r="I8" s="20"/>
    </row>
    <row r="9" spans="1:9" ht="89.25">
      <c r="A9" s="8">
        <v>4</v>
      </c>
      <c r="B9" s="1" t="s">
        <v>83</v>
      </c>
      <c r="C9" s="2" t="s">
        <v>84</v>
      </c>
      <c r="D9" s="6">
        <v>3</v>
      </c>
      <c r="E9" s="1" t="s">
        <v>26</v>
      </c>
      <c r="F9" s="20">
        <v>8500</v>
      </c>
      <c r="G9" s="20">
        <v>10000</v>
      </c>
      <c r="H9" s="20">
        <f>D9*F9</f>
        <v>25500</v>
      </c>
      <c r="I9" s="20">
        <f>D9*G9</f>
        <v>30000</v>
      </c>
    </row>
    <row r="10" spans="3:9" ht="25.5">
      <c r="C10" s="2" t="s">
        <v>85</v>
      </c>
      <c r="F10" s="20"/>
      <c r="G10" s="20"/>
      <c r="H10" s="20"/>
      <c r="I10" s="20"/>
    </row>
    <row r="11" spans="6:9" ht="12.75">
      <c r="F11" s="20"/>
      <c r="G11" s="20"/>
      <c r="H11" s="20"/>
      <c r="I11" s="20"/>
    </row>
    <row r="12" spans="1:9" ht="89.25">
      <c r="A12" s="8">
        <v>5</v>
      </c>
      <c r="B12" s="1" t="s">
        <v>86</v>
      </c>
      <c r="C12" s="2" t="s">
        <v>87</v>
      </c>
      <c r="D12" s="6">
        <v>23</v>
      </c>
      <c r="E12" s="1" t="s">
        <v>26</v>
      </c>
      <c r="F12" s="20">
        <v>9300</v>
      </c>
      <c r="G12" s="20">
        <v>13000</v>
      </c>
      <c r="H12" s="20">
        <f>D12*F12</f>
        <v>213900</v>
      </c>
      <c r="I12" s="20">
        <f>D12*G12</f>
        <v>299000</v>
      </c>
    </row>
    <row r="13" spans="3:9" ht="25.5">
      <c r="C13" s="2" t="s">
        <v>88</v>
      </c>
      <c r="F13" s="20"/>
      <c r="G13" s="20"/>
      <c r="H13" s="20"/>
      <c r="I13" s="20"/>
    </row>
    <row r="14" spans="6:9" ht="12.75">
      <c r="F14" s="20"/>
      <c r="G14" s="20"/>
      <c r="H14" s="20"/>
      <c r="I14" s="20"/>
    </row>
    <row r="15" spans="1:9" s="9" customFormat="1" ht="12.75">
      <c r="A15" s="7"/>
      <c r="B15" s="3"/>
      <c r="C15" s="3" t="s">
        <v>37</v>
      </c>
      <c r="D15" s="5"/>
      <c r="E15" s="3"/>
      <c r="F15" s="21"/>
      <c r="G15" s="21"/>
      <c r="H15" s="21">
        <f>SUM(H2:H13)</f>
        <v>379100</v>
      </c>
      <c r="I15" s="21">
        <f>SUM(I2:I14)</f>
        <v>470400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Roman,bold"&amp;10 Közműcsatorna-építés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</dc:creator>
  <cp:keywords/>
  <dc:description/>
  <cp:lastModifiedBy>Müller Gabriella</cp:lastModifiedBy>
  <dcterms:created xsi:type="dcterms:W3CDTF">2022-10-15T08:28:11Z</dcterms:created>
  <dcterms:modified xsi:type="dcterms:W3CDTF">2023-04-06T05:11:27Z</dcterms:modified>
  <cp:category/>
  <cp:version/>
  <cp:contentType/>
  <cp:contentStatus/>
</cp:coreProperties>
</file>